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5" i="1" l="1"/>
  <c r="I18" i="1"/>
  <c r="I16" i="1"/>
  <c r="I15" i="1"/>
  <c r="I14" i="1"/>
  <c r="I12" i="1"/>
  <c r="I11" i="1"/>
  <c r="I10" i="1"/>
  <c r="I9" i="1"/>
  <c r="M77" i="1" l="1"/>
  <c r="M93" i="1"/>
  <c r="M91" i="1"/>
  <c r="M89" i="1"/>
  <c r="M53" i="1"/>
  <c r="M86" i="1"/>
  <c r="M83" i="1"/>
  <c r="M81" i="1"/>
  <c r="M79" i="1"/>
  <c r="M75" i="1"/>
  <c r="M74" i="1"/>
  <c r="M73" i="1"/>
  <c r="M72" i="1"/>
  <c r="M71" i="1"/>
  <c r="M70" i="1"/>
  <c r="M69" i="1"/>
  <c r="M68" i="1"/>
  <c r="M67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I17" i="1"/>
  <c r="I8" i="1"/>
  <c r="I26" i="1" l="1"/>
</calcChain>
</file>

<file path=xl/sharedStrings.xml><?xml version="1.0" encoding="utf-8"?>
<sst xmlns="http://schemas.openxmlformats.org/spreadsheetml/2006/main" count="162" uniqueCount="109">
  <si>
    <t>Форма 2.8 Отчет об исполнении договора управления МКД</t>
  </si>
  <si>
    <t>Таблица 1. Выполненные работы  (оказанные услуги) по содержанию и ремонту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</si>
  <si>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</si>
  <si>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</si>
  <si>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</si>
  <si>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</si>
  <si>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</si>
  <si>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</si>
  <si>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</si>
  <si>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</si>
  <si>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</si>
  <si>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</si>
  <si>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</si>
  <si>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</si>
  <si>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</si>
  <si>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Система ХВС (ООО "СанТехРемонт")</t>
  </si>
  <si>
    <t>Конструктивные элементы здания (ООО "Универсал-ЖХ")</t>
  </si>
  <si>
    <t>Система ГВС (ООО "СанТехРемонт")</t>
  </si>
  <si>
    <t>Система КНС (АРС)</t>
  </si>
  <si>
    <t>Система электроснабжения (ООО "ЭлектроРемонт")</t>
  </si>
  <si>
    <t xml:space="preserve">Прочие работы </t>
  </si>
  <si>
    <t>Управление общим имуществом</t>
  </si>
  <si>
    <t>Итого расходов</t>
  </si>
  <si>
    <t>Таблица 2. Перечень выполненных работ (оказанных услуг)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</si>
  <si>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</si>
  <si>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</si>
  <si>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</si>
  <si>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</si>
  <si>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</si>
  <si>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</si>
  <si>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</si>
  <si>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 xml:space="preserve">1     </t>
  </si>
  <si>
    <t>Содержание общего имущества</t>
  </si>
  <si>
    <t xml:space="preserve">1.01  </t>
  </si>
  <si>
    <t>шт</t>
  </si>
  <si>
    <t xml:space="preserve">Навеска таблички название улицы </t>
  </si>
  <si>
    <t>Осмотр конструктивных элементов здания</t>
  </si>
  <si>
    <t xml:space="preserve">Проверка вентканалов </t>
  </si>
  <si>
    <t xml:space="preserve">Проверка газовентканалов </t>
  </si>
  <si>
    <t>пог. м</t>
  </si>
  <si>
    <t xml:space="preserve">1.02  </t>
  </si>
  <si>
    <t xml:space="preserve">испытание на прочность и плотность (опрессовка) </t>
  </si>
  <si>
    <t>Откачка воды (подвал)</t>
  </si>
  <si>
    <t>Подключение ЦО (элеватор)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</si>
  <si>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</si>
  <si>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</si>
  <si>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</si>
  <si>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</si>
  <si>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</si>
  <si>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</si>
  <si>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</si>
  <si>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</si>
  <si>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</si>
  <si>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Ревизия ВРУ </t>
  </si>
  <si>
    <t xml:space="preserve">Смена лампы накаливания </t>
  </si>
  <si>
    <t xml:space="preserve">1.07  </t>
  </si>
  <si>
    <t xml:space="preserve">аварийное обслуживание </t>
  </si>
  <si>
    <t xml:space="preserve">1.10 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</si>
  <si>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</si>
  <si>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1.12  </t>
  </si>
  <si>
    <t xml:space="preserve">санитарная уборка территории </t>
  </si>
  <si>
    <t>мес</t>
  </si>
  <si>
    <t xml:space="preserve">2     </t>
  </si>
  <si>
    <t>Текущий ремонт</t>
  </si>
  <si>
    <t>*</t>
  </si>
  <si>
    <t xml:space="preserve">3     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</si>
  <si>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</si>
  <si>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</si>
  <si>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</si>
  <si>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</si>
  <si>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</si>
  <si>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</si>
  <si>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</si>
  <si>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</si>
  <si>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</si>
  <si>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Директор ООО "ТеплоАвтоматика"</t>
  </si>
  <si>
    <t>А.Д. Кызылов</t>
  </si>
  <si>
    <r>
      <t>3. Перечень проведенных работ по содержанию общего имущества многоквартирным домом № _44</t>
    </r>
    <r>
      <rPr>
        <b/>
        <sz val="10"/>
        <color rgb="FFFF0000"/>
        <rFont val="Times New Roman"/>
        <family val="1"/>
        <charset val="204"/>
      </rPr>
      <t xml:space="preserve"> по пр. А.Невского </t>
    </r>
    <r>
      <rPr>
        <b/>
        <sz val="10"/>
        <color theme="1"/>
        <rFont val="Times New Roman"/>
        <family val="1"/>
        <charset val="204"/>
      </rPr>
      <t xml:space="preserve"> за период с 01.10.2014 г. по 30.09.2015 г.</t>
    </r>
  </si>
  <si>
    <t>Герметизация межпанельных швов (кв.30)</t>
  </si>
  <si>
    <t xml:space="preserve">Закрытие продухов </t>
  </si>
  <si>
    <t>Замена замка (1 под.)</t>
  </si>
  <si>
    <t>Замена пружины (1 под.)</t>
  </si>
  <si>
    <t>Изготовление и установка лестницы (1 под.)</t>
  </si>
  <si>
    <t>Навеска доски объявлений (1,2 п.)</t>
  </si>
  <si>
    <t>Навеска таблички с № квартир (1,2 под.)</t>
  </si>
  <si>
    <t>Окраска дверей (кв.14)</t>
  </si>
  <si>
    <t xml:space="preserve">Осмотр оголовков с целью передотвращения их обмерзания </t>
  </si>
  <si>
    <t>Ремонт дверей (1 под.)</t>
  </si>
  <si>
    <t>Укрепление  проушины (1 под.)</t>
  </si>
  <si>
    <t>Установка доводчика (1 под.)</t>
  </si>
  <si>
    <t>Замена вентилей на системе ЦО (чердак; подвал под кв.14)</t>
  </si>
  <si>
    <t>Замена участка трубопровода ХВС (кв.2)</t>
  </si>
  <si>
    <t>Навеска табличек на эл.узел и водомер (подвал)</t>
  </si>
  <si>
    <t>Обследование КНС (подвал)</t>
  </si>
  <si>
    <t>Обследование полотенцесушителя (кв.23)</t>
  </si>
  <si>
    <t>Обследование ЦО (кв.30)</t>
  </si>
  <si>
    <t>Обход систем ЦО, ХВС, КНС (элеваторный узел, подвал; элеватор,подвал)</t>
  </si>
  <si>
    <t>Отключение ЦО (элеваторный узел)</t>
  </si>
  <si>
    <t>Поквартирный обход (квартиры)</t>
  </si>
  <si>
    <t>Прочистка КНС (подвал)</t>
  </si>
  <si>
    <t>Устранение протечки на ЦО (кв.12,8; кв.23; Аптека; 1 под.; подъезд; Шарм; элеватор; кв.11; кв.7; кв.26)</t>
  </si>
  <si>
    <t xml:space="preserve">Ревизия ПЩ </t>
  </si>
  <si>
    <t xml:space="preserve">1.16  </t>
  </si>
  <si>
    <t xml:space="preserve">Предоставление выписок ЕГРП из Росреестра </t>
  </si>
  <si>
    <t xml:space="preserve">2.02  </t>
  </si>
  <si>
    <t>Система ЦО (ООО"СанТехРемонт")</t>
  </si>
  <si>
    <t xml:space="preserve">Смена участков стояков на ЦО </t>
  </si>
  <si>
    <t>дом</t>
  </si>
  <si>
    <t>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</si>
</sst>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3" xfId="1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/>
    <xf numFmtId="2" fontId="0" fillId="0" borderId="4" xfId="0" applyNumberFormat="1" applyFill="1" applyBorder="1"/>
    <xf numFmtId="0" fontId="7" fillId="0" borderId="4" xfId="1" applyNumberFormat="1" applyFont="1" applyBorder="1" applyAlignment="1">
      <alignment horizontal="left"/>
    </xf>
    <xf numFmtId="0" fontId="7" fillId="0" borderId="4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right"/>
    </xf>
    <xf numFmtId="2" fontId="0" fillId="0" borderId="4" xfId="0" applyNumberFormat="1" applyBorder="1"/>
    <xf numFmtId="0" fontId="7" fillId="0" borderId="4" xfId="1" applyNumberFormat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4" fontId="7" fillId="0" borderId="4" xfId="1" applyNumberFormat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4" fontId="7" fillId="0" borderId="3" xfId="1" applyNumberFormat="1" applyFont="1" applyBorder="1" applyAlignment="1">
      <alignment horizontal="right"/>
    </xf>
    <xf numFmtId="0" fontId="12" fillId="0" borderId="1" xfId="1" applyNumberFormat="1" applyFont="1" applyBorder="1" applyAlignment="1">
      <alignment horizontal="left" wrapText="1"/>
    </xf>
    <xf numFmtId="0" fontId="12" fillId="0" borderId="4" xfId="1" applyNumberFormat="1" applyFont="1" applyBorder="1" applyAlignment="1">
      <alignment horizontal="left" wrapText="1"/>
    </xf>
    <xf numFmtId="0" fontId="7" fillId="0" borderId="4" xfId="1" applyNumberFormat="1" applyFont="1" applyBorder="1" applyAlignment="1">
      <alignment horizontal="left" wrapText="1"/>
    </xf>
    <xf numFmtId="2" fontId="7" fillId="0" borderId="4" xfId="1" applyNumberFormat="1" applyFont="1" applyBorder="1" applyAlignment="1">
      <alignment horizontal="right"/>
    </xf>
    <xf numFmtId="0" fontId="7" fillId="0" borderId="4" xfId="1" applyNumberFormat="1" applyFont="1" applyBorder="1" applyAlignment="1">
      <alignment horizontal="center"/>
    </xf>
    <xf numFmtId="0" fontId="10" fillId="0" borderId="1" xfId="1" applyNumberFormat="1" applyFont="1" applyBorder="1" applyAlignment="1">
      <alignment horizontal="left" wrapText="1"/>
    </xf>
    <xf numFmtId="0" fontId="10" fillId="0" borderId="2" xfId="1" applyNumberFormat="1" applyFont="1" applyBorder="1" applyAlignment="1">
      <alignment horizontal="left" wrapText="1"/>
    </xf>
    <xf numFmtId="0" fontId="10" fillId="0" borderId="3" xfId="1" applyNumberFormat="1" applyFont="1" applyBorder="1" applyAlignment="1">
      <alignment horizontal="left" wrapText="1"/>
    </xf>
    <xf numFmtId="0" fontId="8" fillId="0" borderId="1" xfId="1" applyNumberFormat="1" applyFont="1" applyBorder="1" applyAlignment="1">
      <alignment horizontal="center" wrapText="1"/>
    </xf>
    <xf numFmtId="0" fontId="8" fillId="0" borderId="2" xfId="1" applyNumberFormat="1" applyFont="1" applyBorder="1" applyAlignment="1">
      <alignment horizontal="center" wrapText="1"/>
    </xf>
    <xf numFmtId="0" fontId="8" fillId="0" borderId="3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/>
    </xf>
    <xf numFmtId="0" fontId="11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4" xfId="1" applyNumberFormat="1" applyFont="1" applyBorder="1" applyAlignment="1">
      <alignment horizontal="left" wrapText="1"/>
    </xf>
    <xf numFmtId="4" fontId="7" fillId="0" borderId="1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wrapText="1"/>
    </xf>
    <xf numFmtId="0" fontId="7" fillId="0" borderId="3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view="pageBreakPreview" topLeftCell="A79" zoomScale="90" zoomScaleNormal="100" zoomScaleSheetLayoutView="90" workbookViewId="0">
      <selection activeCell="J83" sqref="J83"/>
    </sheetView>
  </sheetViews>
  <sheetFormatPr defaultRowHeight="14.4" x14ac:dyDescent="0.3"/>
  <cols>
    <col min="4" max="4" width="12.33203125" customWidth="1"/>
    <col min="8" max="8" width="15.21875" customWidth="1"/>
    <col min="9" max="9" width="10.21875" customWidth="1"/>
    <col min="10" max="10" width="19.21875" customWidth="1"/>
    <col min="12" max="12" width="9.77734375" customWidth="1"/>
    <col min="13" max="13" width="20.33203125" customWidth="1"/>
    <col min="14" max="14" width="13.88671875" customWidth="1"/>
  </cols>
  <sheetData>
    <row r="1" spans="2:12" x14ac:dyDescent="0.3">
      <c r="I1" s="1" t="s">
        <v>0</v>
      </c>
    </row>
    <row r="3" spans="2:12" x14ac:dyDescent="0.3">
      <c r="B3" s="2" t="s">
        <v>77</v>
      </c>
    </row>
    <row r="4" spans="2:12" x14ac:dyDescent="0.3">
      <c r="B4" s="2"/>
    </row>
    <row r="5" spans="2:12" ht="23.4" customHeight="1" x14ac:dyDescent="0.3">
      <c r="B5" s="3" t="s">
        <v>1</v>
      </c>
      <c r="J5" s="4"/>
    </row>
    <row r="6" spans="2:12" ht="13.2" customHeight="1" x14ac:dyDescent="0.3">
      <c r="B6" s="3"/>
      <c r="J6" s="4"/>
    </row>
    <row r="7" spans="2:12" ht="30" customHeight="1" x14ac:dyDescent="0.3">
      <c r="B7" s="41" t="s">
        <v>2</v>
      </c>
      <c r="C7" s="42"/>
      <c r="D7" s="42"/>
      <c r="E7" s="42"/>
      <c r="F7" s="42"/>
      <c r="G7" s="42"/>
      <c r="H7" s="43"/>
      <c r="I7" s="44" t="s">
        <v>3</v>
      </c>
      <c r="J7" s="45"/>
      <c r="K7" s="46"/>
      <c r="L7" s="46"/>
    </row>
    <row r="8" spans="2:12" x14ac:dyDescent="0.3">
      <c r="B8" s="31" t="s">
        <v>4</v>
      </c>
      <c r="C8" s="32"/>
      <c r="D8" s="32"/>
      <c r="E8" s="32"/>
      <c r="F8" s="32"/>
      <c r="G8" s="32"/>
      <c r="H8" s="5"/>
      <c r="I8" s="34">
        <f>I9+I10+I11+I12+I13+I14+I15+I16</f>
        <v>192772.7</v>
      </c>
      <c r="J8" s="34"/>
      <c r="K8" s="40"/>
      <c r="L8" s="40"/>
    </row>
    <row r="9" spans="2:12" ht="33" customHeight="1" x14ac:dyDescent="0.3">
      <c r="B9" s="28" t="s">
        <v>5</v>
      </c>
      <c r="C9" s="29"/>
      <c r="D9" s="29"/>
      <c r="E9" s="29"/>
      <c r="F9" s="29"/>
      <c r="G9" s="29"/>
      <c r="H9" s="30"/>
      <c r="I9" s="20">
        <f>K32</f>
        <v>26711.95</v>
      </c>
      <c r="J9" s="20"/>
      <c r="K9" s="40"/>
      <c r="L9" s="40"/>
    </row>
    <row r="10" spans="2:12" ht="34.200000000000003" customHeight="1" x14ac:dyDescent="0.3">
      <c r="B10" s="28" t="s">
        <v>6</v>
      </c>
      <c r="C10" s="29"/>
      <c r="D10" s="29"/>
      <c r="E10" s="29"/>
      <c r="F10" s="29"/>
      <c r="G10" s="29"/>
      <c r="H10" s="30"/>
      <c r="I10" s="20">
        <f>K49</f>
        <v>75849.600000000006</v>
      </c>
      <c r="J10" s="20"/>
    </row>
    <row r="11" spans="2:12" ht="39" customHeight="1" x14ac:dyDescent="0.3">
      <c r="B11" s="28" t="s">
        <v>7</v>
      </c>
      <c r="C11" s="29"/>
      <c r="D11" s="29"/>
      <c r="E11" s="29"/>
      <c r="F11" s="29"/>
      <c r="G11" s="29"/>
      <c r="H11" s="30"/>
      <c r="I11" s="20">
        <f>K66</f>
        <v>25331.78</v>
      </c>
      <c r="J11" s="20"/>
    </row>
    <row r="12" spans="2:12" ht="27" customHeight="1" x14ac:dyDescent="0.3">
      <c r="B12" s="38" t="s">
        <v>8</v>
      </c>
      <c r="C12" s="38"/>
      <c r="D12" s="38"/>
      <c r="E12" s="38"/>
      <c r="F12" s="38"/>
      <c r="G12" s="38"/>
      <c r="H12" s="38"/>
      <c r="I12" s="20">
        <f>K76</f>
        <v>15391.87</v>
      </c>
      <c r="J12" s="20"/>
    </row>
    <row r="13" spans="2:12" ht="27" customHeight="1" x14ac:dyDescent="0.3">
      <c r="B13" s="28" t="s">
        <v>9</v>
      </c>
      <c r="C13" s="29"/>
      <c r="D13" s="29"/>
      <c r="E13" s="29"/>
      <c r="F13" s="29"/>
      <c r="G13" s="29"/>
      <c r="H13" s="30"/>
      <c r="I13" s="39">
        <v>0</v>
      </c>
      <c r="J13" s="22"/>
    </row>
    <row r="14" spans="2:12" ht="30.6" customHeight="1" x14ac:dyDescent="0.3">
      <c r="B14" s="38" t="s">
        <v>10</v>
      </c>
      <c r="C14" s="38"/>
      <c r="D14" s="38"/>
      <c r="E14" s="38"/>
      <c r="F14" s="38"/>
      <c r="G14" s="38"/>
      <c r="H14" s="38"/>
      <c r="I14" s="20">
        <f>K78</f>
        <v>3421.44</v>
      </c>
      <c r="J14" s="20"/>
    </row>
    <row r="15" spans="2:12" ht="30.6" customHeight="1" x14ac:dyDescent="0.3">
      <c r="B15" s="38" t="s">
        <v>11</v>
      </c>
      <c r="C15" s="38"/>
      <c r="D15" s="38"/>
      <c r="E15" s="38"/>
      <c r="F15" s="38"/>
      <c r="G15" s="38"/>
      <c r="H15" s="38"/>
      <c r="I15" s="20">
        <f>K80</f>
        <v>45915.6</v>
      </c>
      <c r="J15" s="20"/>
    </row>
    <row r="16" spans="2:12" ht="30.6" customHeight="1" x14ac:dyDescent="0.3">
      <c r="B16" s="28" t="s">
        <v>12</v>
      </c>
      <c r="C16" s="29"/>
      <c r="D16" s="29"/>
      <c r="E16" s="29"/>
      <c r="F16" s="29"/>
      <c r="G16" s="29"/>
      <c r="H16" s="30"/>
      <c r="I16" s="39">
        <f>K82</f>
        <v>150.46</v>
      </c>
      <c r="J16" s="22"/>
    </row>
    <row r="17" spans="1:13" ht="20.399999999999999" customHeight="1" x14ac:dyDescent="0.3">
      <c r="B17" s="31" t="s">
        <v>13</v>
      </c>
      <c r="C17" s="32"/>
      <c r="D17" s="32"/>
      <c r="E17" s="32"/>
      <c r="F17" s="32"/>
      <c r="G17" s="32"/>
      <c r="H17" s="33"/>
      <c r="I17" s="34">
        <f>I18+I19+I21+I22+I23+I24+I20</f>
        <v>3066</v>
      </c>
      <c r="J17" s="34"/>
    </row>
    <row r="18" spans="1:13" ht="30.6" customHeight="1" x14ac:dyDescent="0.3">
      <c r="B18" s="38" t="s">
        <v>14</v>
      </c>
      <c r="C18" s="38"/>
      <c r="D18" s="38"/>
      <c r="E18" s="38"/>
      <c r="F18" s="38"/>
      <c r="G18" s="38"/>
      <c r="H18" s="38"/>
      <c r="I18" s="20">
        <f>K85</f>
        <v>3066</v>
      </c>
      <c r="J18" s="20"/>
    </row>
    <row r="19" spans="1:13" ht="30.6" hidden="1" customHeight="1" x14ac:dyDescent="0.3">
      <c r="B19" s="38" t="s">
        <v>15</v>
      </c>
      <c r="C19" s="38"/>
      <c r="D19" s="38"/>
      <c r="E19" s="38"/>
      <c r="F19" s="38"/>
      <c r="G19" s="38"/>
      <c r="H19" s="38"/>
      <c r="I19" s="39"/>
      <c r="J19" s="22"/>
    </row>
    <row r="20" spans="1:13" ht="30.6" hidden="1" customHeight="1" x14ac:dyDescent="0.3">
      <c r="B20" s="28" t="s">
        <v>16</v>
      </c>
      <c r="C20" s="29"/>
      <c r="D20" s="29"/>
      <c r="E20" s="29"/>
      <c r="F20" s="29"/>
      <c r="G20" s="29"/>
      <c r="H20" s="30"/>
      <c r="I20" s="39"/>
      <c r="J20" s="22"/>
    </row>
    <row r="21" spans="1:13" ht="30.6" hidden="1" customHeight="1" x14ac:dyDescent="0.3">
      <c r="B21" s="38" t="s">
        <v>17</v>
      </c>
      <c r="C21" s="38"/>
      <c r="D21" s="38"/>
      <c r="E21" s="38"/>
      <c r="F21" s="38"/>
      <c r="G21" s="38"/>
      <c r="H21" s="38"/>
      <c r="I21" s="39"/>
      <c r="J21" s="22"/>
    </row>
    <row r="22" spans="1:13" ht="25.8" hidden="1" customHeight="1" x14ac:dyDescent="0.3">
      <c r="B22" s="28" t="s">
        <v>18</v>
      </c>
      <c r="C22" s="29"/>
      <c r="D22" s="29"/>
      <c r="E22" s="29"/>
      <c r="F22" s="29"/>
      <c r="G22" s="29"/>
      <c r="H22" s="30"/>
      <c r="I22" s="39"/>
      <c r="J22" s="22"/>
    </row>
    <row r="23" spans="1:13" ht="30.6" hidden="1" customHeight="1" x14ac:dyDescent="0.3">
      <c r="B23" s="28" t="s">
        <v>19</v>
      </c>
      <c r="C23" s="29"/>
      <c r="D23" s="29"/>
      <c r="E23" s="29"/>
      <c r="F23" s="29"/>
      <c r="G23" s="29"/>
      <c r="H23" s="30"/>
      <c r="I23" s="39"/>
      <c r="J23" s="22"/>
    </row>
    <row r="24" spans="1:13" ht="21.6" hidden="1" customHeight="1" x14ac:dyDescent="0.3">
      <c r="B24" s="28" t="s">
        <v>20</v>
      </c>
      <c r="C24" s="29"/>
      <c r="D24" s="29"/>
      <c r="E24" s="29"/>
      <c r="F24" s="29"/>
      <c r="G24" s="29"/>
      <c r="H24" s="30"/>
      <c r="I24" s="20"/>
      <c r="J24" s="20"/>
    </row>
    <row r="25" spans="1:13" ht="22.2" customHeight="1" x14ac:dyDescent="0.3">
      <c r="B25" s="31" t="s">
        <v>21</v>
      </c>
      <c r="C25" s="32"/>
      <c r="D25" s="32"/>
      <c r="E25" s="32"/>
      <c r="F25" s="32"/>
      <c r="G25" s="32"/>
      <c r="H25" s="33"/>
      <c r="I25" s="34">
        <f>K87</f>
        <v>53289.25</v>
      </c>
      <c r="J25" s="34"/>
    </row>
    <row r="26" spans="1:13" ht="25.8" customHeight="1" x14ac:dyDescent="0.3">
      <c r="B26" s="35" t="s">
        <v>22</v>
      </c>
      <c r="C26" s="35"/>
      <c r="D26" s="35"/>
      <c r="E26" s="35"/>
      <c r="F26" s="35"/>
      <c r="G26" s="35"/>
      <c r="H26" s="35"/>
      <c r="I26" s="36">
        <f>I25+I17+I8</f>
        <v>249127.95</v>
      </c>
      <c r="J26" s="37"/>
    </row>
    <row r="27" spans="1:13" ht="25.8" customHeight="1" x14ac:dyDescent="0.3">
      <c r="B27" s="6"/>
      <c r="C27" s="6"/>
      <c r="D27" s="6"/>
      <c r="E27" s="6"/>
      <c r="F27" s="6"/>
      <c r="G27" s="6"/>
      <c r="H27" s="6"/>
      <c r="I27" s="7"/>
      <c r="J27" s="8"/>
    </row>
    <row r="28" spans="1:13" x14ac:dyDescent="0.3">
      <c r="A28" s="9"/>
      <c r="B28" s="10" t="s">
        <v>23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3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8.8" x14ac:dyDescent="0.3">
      <c r="A30" s="15" t="s">
        <v>24</v>
      </c>
      <c r="B30" s="27" t="s">
        <v>25</v>
      </c>
      <c r="C30" s="27"/>
      <c r="D30" s="27"/>
      <c r="E30" s="27" t="s">
        <v>26</v>
      </c>
      <c r="F30" s="27"/>
      <c r="G30" s="27"/>
      <c r="H30" s="27"/>
      <c r="I30" s="15" t="s">
        <v>27</v>
      </c>
      <c r="J30" s="15" t="s">
        <v>28</v>
      </c>
      <c r="K30" s="27" t="s">
        <v>29</v>
      </c>
      <c r="L30" s="27"/>
      <c r="M30" s="11" t="s">
        <v>30</v>
      </c>
    </row>
    <row r="31" spans="1:13" ht="30.6" customHeight="1" x14ac:dyDescent="0.3">
      <c r="A31" s="14" t="s">
        <v>31</v>
      </c>
      <c r="B31" s="23" t="s">
        <v>32</v>
      </c>
      <c r="C31" s="23"/>
      <c r="D31" s="23"/>
      <c r="E31" s="23"/>
      <c r="F31" s="23"/>
      <c r="G31" s="23"/>
      <c r="H31" s="5"/>
      <c r="I31" s="15"/>
      <c r="J31" s="18"/>
      <c r="K31" s="20">
        <v>192772.7</v>
      </c>
      <c r="L31" s="20"/>
      <c r="M31" s="12"/>
    </row>
    <row r="32" spans="1:13" ht="28.8" customHeight="1" x14ac:dyDescent="0.3">
      <c r="A32" s="14" t="s">
        <v>33</v>
      </c>
      <c r="B32" s="23" t="s">
        <v>5</v>
      </c>
      <c r="C32" s="23"/>
      <c r="D32" s="23"/>
      <c r="E32" s="23"/>
      <c r="F32" s="23"/>
      <c r="G32" s="23"/>
      <c r="H32" s="5"/>
      <c r="I32" s="15"/>
      <c r="J32" s="18"/>
      <c r="K32" s="20">
        <v>26711.95</v>
      </c>
      <c r="L32" s="20"/>
      <c r="M32" s="13"/>
    </row>
    <row r="33" spans="1:13" ht="30.6" customHeight="1" x14ac:dyDescent="0.3">
      <c r="A33" s="14"/>
      <c r="B33" s="24"/>
      <c r="C33" s="24"/>
      <c r="D33" s="24"/>
      <c r="E33" s="25" t="s">
        <v>78</v>
      </c>
      <c r="F33" s="25"/>
      <c r="G33" s="25"/>
      <c r="H33" s="25"/>
      <c r="I33" s="15" t="s">
        <v>39</v>
      </c>
      <c r="J33" s="16">
        <v>1</v>
      </c>
      <c r="K33" s="26">
        <v>492.99</v>
      </c>
      <c r="L33" s="26"/>
      <c r="M33" s="13">
        <f>K33/J33</f>
        <v>492.99</v>
      </c>
    </row>
    <row r="34" spans="1:13" ht="27" customHeight="1" x14ac:dyDescent="0.3">
      <c r="A34" s="14"/>
      <c r="B34" s="24"/>
      <c r="C34" s="24"/>
      <c r="D34" s="24"/>
      <c r="E34" s="25" t="s">
        <v>79</v>
      </c>
      <c r="F34" s="25"/>
      <c r="G34" s="25"/>
      <c r="H34" s="25"/>
      <c r="I34" s="15" t="s">
        <v>34</v>
      </c>
      <c r="J34" s="16">
        <v>1</v>
      </c>
      <c r="K34" s="26">
        <v>86.81</v>
      </c>
      <c r="L34" s="26"/>
      <c r="M34" s="17">
        <f t="shared" ref="M34:M93" si="0">K34/J34</f>
        <v>86.81</v>
      </c>
    </row>
    <row r="35" spans="1:13" ht="28.2" customHeight="1" x14ac:dyDescent="0.3">
      <c r="A35" s="14"/>
      <c r="B35" s="24"/>
      <c r="C35" s="24"/>
      <c r="D35" s="24"/>
      <c r="E35" s="25" t="s">
        <v>80</v>
      </c>
      <c r="F35" s="25"/>
      <c r="G35" s="25"/>
      <c r="H35" s="25"/>
      <c r="I35" s="15" t="s">
        <v>34</v>
      </c>
      <c r="J35" s="16">
        <v>2</v>
      </c>
      <c r="K35" s="26">
        <v>782.52</v>
      </c>
      <c r="L35" s="26"/>
      <c r="M35" s="17">
        <f t="shared" si="0"/>
        <v>391.26</v>
      </c>
    </row>
    <row r="36" spans="1:13" ht="34.799999999999997" customHeight="1" x14ac:dyDescent="0.3">
      <c r="A36" s="14"/>
      <c r="B36" s="24"/>
      <c r="C36" s="24"/>
      <c r="D36" s="24"/>
      <c r="E36" s="25" t="s">
        <v>81</v>
      </c>
      <c r="F36" s="25"/>
      <c r="G36" s="25"/>
      <c r="H36" s="25"/>
      <c r="I36" s="15" t="s">
        <v>34</v>
      </c>
      <c r="J36" s="16">
        <v>1</v>
      </c>
      <c r="K36" s="26">
        <v>148.81</v>
      </c>
      <c r="L36" s="26"/>
      <c r="M36" s="17">
        <f t="shared" si="0"/>
        <v>148.81</v>
      </c>
    </row>
    <row r="37" spans="1:13" ht="30.6" customHeight="1" x14ac:dyDescent="0.3">
      <c r="A37" s="14"/>
      <c r="B37" s="24"/>
      <c r="C37" s="24"/>
      <c r="D37" s="24"/>
      <c r="E37" s="25" t="s">
        <v>82</v>
      </c>
      <c r="F37" s="25"/>
      <c r="G37" s="25"/>
      <c r="H37" s="25"/>
      <c r="I37" s="15" t="s">
        <v>34</v>
      </c>
      <c r="J37" s="16">
        <v>1</v>
      </c>
      <c r="K37" s="20">
        <v>1761.25</v>
      </c>
      <c r="L37" s="20"/>
      <c r="M37" s="17">
        <f t="shared" si="0"/>
        <v>1761.25</v>
      </c>
    </row>
    <row r="38" spans="1:13" ht="27.6" customHeight="1" x14ac:dyDescent="0.3">
      <c r="A38" s="14"/>
      <c r="B38" s="24"/>
      <c r="C38" s="24"/>
      <c r="D38" s="24"/>
      <c r="E38" s="25" t="s">
        <v>83</v>
      </c>
      <c r="F38" s="25"/>
      <c r="G38" s="25"/>
      <c r="H38" s="25"/>
      <c r="I38" s="15" t="s">
        <v>34</v>
      </c>
      <c r="J38" s="16">
        <v>2</v>
      </c>
      <c r="K38" s="26">
        <v>427.86</v>
      </c>
      <c r="L38" s="26"/>
      <c r="M38" s="17">
        <f t="shared" si="0"/>
        <v>213.93</v>
      </c>
    </row>
    <row r="39" spans="1:13" ht="31.2" customHeight="1" x14ac:dyDescent="0.3">
      <c r="A39" s="14"/>
      <c r="B39" s="24"/>
      <c r="C39" s="24"/>
      <c r="D39" s="24"/>
      <c r="E39" s="25" t="s">
        <v>35</v>
      </c>
      <c r="F39" s="25"/>
      <c r="G39" s="25"/>
      <c r="H39" s="25"/>
      <c r="I39" s="15" t="s">
        <v>34</v>
      </c>
      <c r="J39" s="16">
        <v>3</v>
      </c>
      <c r="K39" s="26">
        <v>615.54999999999995</v>
      </c>
      <c r="L39" s="26"/>
      <c r="M39" s="17">
        <f t="shared" si="0"/>
        <v>205.18333333333331</v>
      </c>
    </row>
    <row r="40" spans="1:13" ht="31.8" customHeight="1" x14ac:dyDescent="0.3">
      <c r="A40" s="14"/>
      <c r="B40" s="24"/>
      <c r="C40" s="24"/>
      <c r="D40" s="24"/>
      <c r="E40" s="25" t="s">
        <v>84</v>
      </c>
      <c r="F40" s="25"/>
      <c r="G40" s="25"/>
      <c r="H40" s="25"/>
      <c r="I40" s="15" t="s">
        <v>34</v>
      </c>
      <c r="J40" s="16">
        <v>2</v>
      </c>
      <c r="K40" s="26">
        <v>207.56</v>
      </c>
      <c r="L40" s="26"/>
      <c r="M40" s="17">
        <f t="shared" si="0"/>
        <v>103.78</v>
      </c>
    </row>
    <row r="41" spans="1:13" ht="29.4" customHeight="1" x14ac:dyDescent="0.3">
      <c r="A41" s="14"/>
      <c r="B41" s="24"/>
      <c r="C41" s="24"/>
      <c r="D41" s="24"/>
      <c r="E41" s="25" t="s">
        <v>36</v>
      </c>
      <c r="F41" s="25"/>
      <c r="G41" s="25"/>
      <c r="H41" s="25"/>
      <c r="I41" s="15" t="s">
        <v>107</v>
      </c>
      <c r="J41" s="16">
        <v>1</v>
      </c>
      <c r="K41" s="20">
        <v>7765.52</v>
      </c>
      <c r="L41" s="20"/>
      <c r="M41" s="17">
        <f t="shared" si="0"/>
        <v>7765.52</v>
      </c>
    </row>
    <row r="42" spans="1:13" ht="31.8" customHeight="1" x14ac:dyDescent="0.3">
      <c r="A42" s="14"/>
      <c r="B42" s="24"/>
      <c r="C42" s="24"/>
      <c r="D42" s="24"/>
      <c r="E42" s="25" t="s">
        <v>85</v>
      </c>
      <c r="F42" s="25"/>
      <c r="G42" s="25"/>
      <c r="H42" s="25"/>
      <c r="I42" s="15" t="s">
        <v>34</v>
      </c>
      <c r="J42" s="16">
        <v>2</v>
      </c>
      <c r="K42" s="26">
        <v>398.04</v>
      </c>
      <c r="L42" s="26"/>
      <c r="M42" s="17">
        <f t="shared" si="0"/>
        <v>199.02</v>
      </c>
    </row>
    <row r="43" spans="1:13" ht="33.6" customHeight="1" x14ac:dyDescent="0.3">
      <c r="A43" s="14"/>
      <c r="B43" s="24"/>
      <c r="C43" s="24"/>
      <c r="D43" s="24"/>
      <c r="E43" s="25" t="s">
        <v>86</v>
      </c>
      <c r="F43" s="25"/>
      <c r="G43" s="25"/>
      <c r="H43" s="25"/>
      <c r="I43" s="15" t="s">
        <v>34</v>
      </c>
      <c r="J43" s="16">
        <v>6</v>
      </c>
      <c r="K43" s="26">
        <v>773.27</v>
      </c>
      <c r="L43" s="26"/>
      <c r="M43" s="17">
        <f t="shared" si="0"/>
        <v>128.87833333333333</v>
      </c>
    </row>
    <row r="44" spans="1:13" ht="27" customHeight="1" x14ac:dyDescent="0.3">
      <c r="A44" s="14"/>
      <c r="B44" s="24"/>
      <c r="C44" s="24"/>
      <c r="D44" s="24"/>
      <c r="E44" s="25" t="s">
        <v>37</v>
      </c>
      <c r="F44" s="25"/>
      <c r="G44" s="25"/>
      <c r="H44" s="25"/>
      <c r="I44" s="15" t="s">
        <v>34</v>
      </c>
      <c r="J44" s="16">
        <v>114</v>
      </c>
      <c r="K44" s="20">
        <v>3189.1</v>
      </c>
      <c r="L44" s="20"/>
      <c r="M44" s="17">
        <f t="shared" si="0"/>
        <v>27.974561403508773</v>
      </c>
    </row>
    <row r="45" spans="1:13" ht="14.4" customHeight="1" x14ac:dyDescent="0.3">
      <c r="A45" s="14"/>
      <c r="B45" s="24"/>
      <c r="C45" s="24"/>
      <c r="D45" s="24"/>
      <c r="E45" s="25" t="s">
        <v>38</v>
      </c>
      <c r="F45" s="25"/>
      <c r="G45" s="25"/>
      <c r="H45" s="25"/>
      <c r="I45" s="15" t="s">
        <v>34</v>
      </c>
      <c r="J45" s="16">
        <v>59</v>
      </c>
      <c r="K45" s="20">
        <v>6555.49</v>
      </c>
      <c r="L45" s="20"/>
      <c r="M45" s="17">
        <f t="shared" si="0"/>
        <v>111.11</v>
      </c>
    </row>
    <row r="46" spans="1:13" ht="25.8" customHeight="1" x14ac:dyDescent="0.3">
      <c r="A46" s="14"/>
      <c r="B46" s="24"/>
      <c r="C46" s="24"/>
      <c r="D46" s="24"/>
      <c r="E46" s="25" t="s">
        <v>87</v>
      </c>
      <c r="F46" s="25"/>
      <c r="G46" s="25"/>
      <c r="H46" s="25"/>
      <c r="I46" s="15" t="s">
        <v>34</v>
      </c>
      <c r="J46" s="16">
        <v>1</v>
      </c>
      <c r="K46" s="26">
        <v>521.71</v>
      </c>
      <c r="L46" s="26"/>
      <c r="M46" s="17">
        <f t="shared" si="0"/>
        <v>521.71</v>
      </c>
    </row>
    <row r="47" spans="1:13" ht="30" customHeight="1" x14ac:dyDescent="0.3">
      <c r="A47" s="14"/>
      <c r="B47" s="24"/>
      <c r="C47" s="24"/>
      <c r="D47" s="24"/>
      <c r="E47" s="25" t="s">
        <v>88</v>
      </c>
      <c r="F47" s="25"/>
      <c r="G47" s="25"/>
      <c r="H47" s="25"/>
      <c r="I47" s="15" t="s">
        <v>34</v>
      </c>
      <c r="J47" s="16">
        <v>3</v>
      </c>
      <c r="K47" s="26">
        <v>292.47000000000003</v>
      </c>
      <c r="L47" s="26"/>
      <c r="M47" s="17">
        <f t="shared" si="0"/>
        <v>97.490000000000009</v>
      </c>
    </row>
    <row r="48" spans="1:13" ht="28.8" customHeight="1" x14ac:dyDescent="0.3">
      <c r="A48" s="14"/>
      <c r="B48" s="24"/>
      <c r="C48" s="24"/>
      <c r="D48" s="24"/>
      <c r="E48" s="25" t="s">
        <v>89</v>
      </c>
      <c r="F48" s="25"/>
      <c r="G48" s="25"/>
      <c r="H48" s="25"/>
      <c r="I48" s="15" t="s">
        <v>34</v>
      </c>
      <c r="J48" s="16">
        <v>1</v>
      </c>
      <c r="K48" s="20">
        <v>2693</v>
      </c>
      <c r="L48" s="20"/>
      <c r="M48" s="17">
        <f t="shared" si="0"/>
        <v>2693</v>
      </c>
    </row>
    <row r="49" spans="1:13" ht="29.4" customHeight="1" x14ac:dyDescent="0.3">
      <c r="A49" s="14" t="s">
        <v>40</v>
      </c>
      <c r="B49" s="23" t="s">
        <v>6</v>
      </c>
      <c r="C49" s="23"/>
      <c r="D49" s="23"/>
      <c r="E49" s="23"/>
      <c r="F49" s="23"/>
      <c r="G49" s="23"/>
      <c r="H49" s="5"/>
      <c r="I49" s="15"/>
      <c r="J49" s="18"/>
      <c r="K49" s="20">
        <v>75849.600000000006</v>
      </c>
      <c r="L49" s="20"/>
      <c r="M49" s="17"/>
    </row>
    <row r="50" spans="1:13" ht="29.4" customHeight="1" x14ac:dyDescent="0.3">
      <c r="A50" s="14"/>
      <c r="B50" s="24"/>
      <c r="C50" s="24"/>
      <c r="D50" s="24"/>
      <c r="E50" s="25" t="s">
        <v>90</v>
      </c>
      <c r="F50" s="25"/>
      <c r="G50" s="25"/>
      <c r="H50" s="25"/>
      <c r="I50" s="15" t="s">
        <v>34</v>
      </c>
      <c r="J50" s="16">
        <v>8</v>
      </c>
      <c r="K50" s="20">
        <v>8520.39</v>
      </c>
      <c r="L50" s="20"/>
      <c r="M50" s="17">
        <f t="shared" si="0"/>
        <v>1065.0487499999999</v>
      </c>
    </row>
    <row r="51" spans="1:13" ht="27" customHeight="1" x14ac:dyDescent="0.3">
      <c r="A51" s="14"/>
      <c r="B51" s="24"/>
      <c r="C51" s="24"/>
      <c r="D51" s="24"/>
      <c r="E51" s="25" t="s">
        <v>91</v>
      </c>
      <c r="F51" s="25"/>
      <c r="G51" s="25"/>
      <c r="H51" s="25"/>
      <c r="I51" s="15" t="s">
        <v>39</v>
      </c>
      <c r="J51" s="16">
        <v>1</v>
      </c>
      <c r="K51" s="20">
        <v>1614.6</v>
      </c>
      <c r="L51" s="20"/>
      <c r="M51" s="17">
        <f t="shared" si="0"/>
        <v>1614.6</v>
      </c>
    </row>
    <row r="52" spans="1:13" ht="33.6" customHeight="1" x14ac:dyDescent="0.3">
      <c r="A52" s="14"/>
      <c r="B52" s="24"/>
      <c r="C52" s="24"/>
      <c r="D52" s="24"/>
      <c r="E52" s="25" t="s">
        <v>41</v>
      </c>
      <c r="F52" s="25"/>
      <c r="G52" s="25"/>
      <c r="H52" s="25"/>
      <c r="I52" s="15" t="s">
        <v>107</v>
      </c>
      <c r="J52" s="16">
        <v>1</v>
      </c>
      <c r="K52" s="20">
        <v>11706.24</v>
      </c>
      <c r="L52" s="20"/>
      <c r="M52" s="17">
        <f t="shared" si="0"/>
        <v>11706.24</v>
      </c>
    </row>
    <row r="53" spans="1:13" ht="34.200000000000003" customHeight="1" x14ac:dyDescent="0.3">
      <c r="A53" s="14"/>
      <c r="B53" s="24"/>
      <c r="C53" s="24"/>
      <c r="D53" s="24"/>
      <c r="E53" s="25" t="s">
        <v>92</v>
      </c>
      <c r="F53" s="25"/>
      <c r="G53" s="25"/>
      <c r="H53" s="25"/>
      <c r="I53" s="15" t="s">
        <v>34</v>
      </c>
      <c r="J53" s="16">
        <v>1</v>
      </c>
      <c r="K53" s="26">
        <v>312.14</v>
      </c>
      <c r="L53" s="26"/>
      <c r="M53" s="17">
        <f t="shared" si="0"/>
        <v>312.14</v>
      </c>
    </row>
    <row r="54" spans="1:13" ht="33" customHeight="1" x14ac:dyDescent="0.3">
      <c r="A54" s="14"/>
      <c r="B54" s="24"/>
      <c r="C54" s="24"/>
      <c r="D54" s="24"/>
      <c r="E54" s="25" t="s">
        <v>93</v>
      </c>
      <c r="F54" s="25"/>
      <c r="G54" s="25"/>
      <c r="H54" s="25"/>
      <c r="I54" s="15" t="s">
        <v>34</v>
      </c>
      <c r="J54" s="16">
        <v>10</v>
      </c>
      <c r="K54" s="20">
        <v>2434.9299999999998</v>
      </c>
      <c r="L54" s="20"/>
      <c r="M54" s="17">
        <f>K54/J54</f>
        <v>243.49299999999999</v>
      </c>
    </row>
    <row r="55" spans="1:13" ht="26.4" customHeight="1" x14ac:dyDescent="0.3">
      <c r="A55" s="14"/>
      <c r="B55" s="24"/>
      <c r="C55" s="24"/>
      <c r="D55" s="24"/>
      <c r="E55" s="25" t="s">
        <v>94</v>
      </c>
      <c r="F55" s="25"/>
      <c r="G55" s="25"/>
      <c r="H55" s="25"/>
      <c r="I55" s="15" t="s">
        <v>34</v>
      </c>
      <c r="J55" s="16">
        <v>1</v>
      </c>
      <c r="K55" s="26">
        <v>276.60000000000002</v>
      </c>
      <c r="L55" s="26"/>
      <c r="M55" s="17">
        <f t="shared" si="0"/>
        <v>276.60000000000002</v>
      </c>
    </row>
    <row r="56" spans="1:13" ht="28.2" customHeight="1" x14ac:dyDescent="0.3">
      <c r="A56" s="14"/>
      <c r="B56" s="24"/>
      <c r="C56" s="24"/>
      <c r="D56" s="24"/>
      <c r="E56" s="25" t="s">
        <v>95</v>
      </c>
      <c r="F56" s="25"/>
      <c r="G56" s="25"/>
      <c r="H56" s="25"/>
      <c r="I56" s="15" t="s">
        <v>34</v>
      </c>
      <c r="J56" s="16">
        <v>1</v>
      </c>
      <c r="K56" s="26">
        <v>258.86</v>
      </c>
      <c r="L56" s="26"/>
      <c r="M56" s="17">
        <f t="shared" si="0"/>
        <v>258.86</v>
      </c>
    </row>
    <row r="57" spans="1:13" ht="32.4" customHeight="1" x14ac:dyDescent="0.3">
      <c r="A57" s="14"/>
      <c r="B57" s="24"/>
      <c r="C57" s="24"/>
      <c r="D57" s="24"/>
      <c r="E57" s="25" t="s">
        <v>96</v>
      </c>
      <c r="F57" s="25"/>
      <c r="G57" s="25"/>
      <c r="H57" s="25"/>
      <c r="I57" s="15" t="s">
        <v>34</v>
      </c>
      <c r="J57" s="16">
        <v>12</v>
      </c>
      <c r="K57" s="20">
        <v>25828.13</v>
      </c>
      <c r="L57" s="20"/>
      <c r="M57" s="17">
        <f t="shared" si="0"/>
        <v>2152.3441666666668</v>
      </c>
    </row>
    <row r="58" spans="1:13" ht="27.6" customHeight="1" x14ac:dyDescent="0.3">
      <c r="A58" s="14"/>
      <c r="B58" s="24"/>
      <c r="C58" s="24"/>
      <c r="D58" s="24"/>
      <c r="E58" s="25" t="s">
        <v>42</v>
      </c>
      <c r="F58" s="25"/>
      <c r="G58" s="25"/>
      <c r="H58" s="25"/>
      <c r="I58" s="15" t="s">
        <v>34</v>
      </c>
      <c r="J58" s="16">
        <v>1</v>
      </c>
      <c r="K58" s="26">
        <v>623.6</v>
      </c>
      <c r="L58" s="26"/>
      <c r="M58" s="17">
        <f t="shared" si="0"/>
        <v>623.6</v>
      </c>
    </row>
    <row r="59" spans="1:13" ht="28.8" customHeight="1" x14ac:dyDescent="0.3">
      <c r="A59" s="14"/>
      <c r="B59" s="24"/>
      <c r="C59" s="24"/>
      <c r="D59" s="24"/>
      <c r="E59" s="25" t="s">
        <v>97</v>
      </c>
      <c r="F59" s="25"/>
      <c r="G59" s="25"/>
      <c r="H59" s="25"/>
      <c r="I59" s="15" t="s">
        <v>34</v>
      </c>
      <c r="J59" s="16">
        <v>1</v>
      </c>
      <c r="K59" s="26">
        <v>311.79000000000002</v>
      </c>
      <c r="L59" s="26"/>
      <c r="M59" s="17">
        <f t="shared" si="0"/>
        <v>311.79000000000002</v>
      </c>
    </row>
    <row r="60" spans="1:13" ht="31.2" customHeight="1" x14ac:dyDescent="0.3">
      <c r="A60" s="14"/>
      <c r="B60" s="24"/>
      <c r="C60" s="24"/>
      <c r="D60" s="24"/>
      <c r="E60" s="25" t="s">
        <v>43</v>
      </c>
      <c r="F60" s="25"/>
      <c r="G60" s="25"/>
      <c r="H60" s="25"/>
      <c r="I60" s="15" t="s">
        <v>34</v>
      </c>
      <c r="J60" s="16">
        <v>2</v>
      </c>
      <c r="K60" s="26">
        <v>628.96</v>
      </c>
      <c r="L60" s="26"/>
      <c r="M60" s="17">
        <f t="shared" si="0"/>
        <v>314.48</v>
      </c>
    </row>
    <row r="61" spans="1:13" ht="28.2" customHeight="1" x14ac:dyDescent="0.3">
      <c r="A61" s="14"/>
      <c r="B61" s="24"/>
      <c r="C61" s="24"/>
      <c r="D61" s="24"/>
      <c r="E61" s="25" t="s">
        <v>98</v>
      </c>
      <c r="F61" s="25"/>
      <c r="G61" s="25"/>
      <c r="H61" s="25"/>
      <c r="I61" s="15" t="s">
        <v>34</v>
      </c>
      <c r="J61" s="16">
        <v>2</v>
      </c>
      <c r="K61" s="20">
        <v>2050.17</v>
      </c>
      <c r="L61" s="20"/>
      <c r="M61" s="17">
        <f t="shared" si="0"/>
        <v>1025.085</v>
      </c>
    </row>
    <row r="62" spans="1:13" ht="25.8" customHeight="1" x14ac:dyDescent="0.3">
      <c r="A62" s="14"/>
      <c r="B62" s="24"/>
      <c r="C62" s="24"/>
      <c r="D62" s="24"/>
      <c r="E62" s="25" t="s">
        <v>44</v>
      </c>
      <c r="F62" s="25"/>
      <c r="G62" s="25"/>
      <c r="H62" s="25"/>
      <c r="I62" s="15" t="s">
        <v>107</v>
      </c>
      <c r="J62" s="16">
        <v>1</v>
      </c>
      <c r="K62" s="20">
        <v>3496.92</v>
      </c>
      <c r="L62" s="20"/>
      <c r="M62" s="17">
        <f t="shared" si="0"/>
        <v>3496.92</v>
      </c>
    </row>
    <row r="63" spans="1:13" ht="30.6" customHeight="1" x14ac:dyDescent="0.3">
      <c r="A63" s="14"/>
      <c r="B63" s="24"/>
      <c r="C63" s="24"/>
      <c r="D63" s="24"/>
      <c r="E63" s="25" t="s">
        <v>99</v>
      </c>
      <c r="F63" s="25"/>
      <c r="G63" s="25"/>
      <c r="H63" s="25"/>
      <c r="I63" s="15" t="s">
        <v>34</v>
      </c>
      <c r="J63" s="16">
        <v>4</v>
      </c>
      <c r="K63" s="20">
        <v>3372.22</v>
      </c>
      <c r="L63" s="20"/>
      <c r="M63" s="17">
        <f t="shared" si="0"/>
        <v>843.05499999999995</v>
      </c>
    </row>
    <row r="64" spans="1:13" ht="31.2" customHeight="1" x14ac:dyDescent="0.3">
      <c r="A64" s="14"/>
      <c r="B64" s="24"/>
      <c r="C64" s="24"/>
      <c r="D64" s="24"/>
      <c r="E64" s="25" t="s">
        <v>45</v>
      </c>
      <c r="F64" s="25"/>
      <c r="G64" s="25"/>
      <c r="H64" s="25"/>
      <c r="I64" s="15" t="s">
        <v>34</v>
      </c>
      <c r="J64" s="16">
        <v>12</v>
      </c>
      <c r="K64" s="20">
        <v>1016.97</v>
      </c>
      <c r="L64" s="20"/>
      <c r="M64" s="17">
        <f t="shared" si="0"/>
        <v>84.747500000000002</v>
      </c>
    </row>
    <row r="65" spans="1:13" ht="38.4" customHeight="1" x14ac:dyDescent="0.3">
      <c r="A65" s="14"/>
      <c r="B65" s="24"/>
      <c r="C65" s="24"/>
      <c r="D65" s="24"/>
      <c r="E65" s="25" t="s">
        <v>100</v>
      </c>
      <c r="F65" s="25"/>
      <c r="G65" s="25"/>
      <c r="H65" s="25"/>
      <c r="I65" s="15" t="s">
        <v>34</v>
      </c>
      <c r="J65" s="16">
        <v>10</v>
      </c>
      <c r="K65" s="20">
        <v>13397.08</v>
      </c>
      <c r="L65" s="20"/>
      <c r="M65" s="17">
        <f t="shared" si="0"/>
        <v>1339.7080000000001</v>
      </c>
    </row>
    <row r="66" spans="1:13" ht="44.4" customHeight="1" x14ac:dyDescent="0.3">
      <c r="A66" s="14" t="s">
        <v>46</v>
      </c>
      <c r="B66" s="23" t="s">
        <v>7</v>
      </c>
      <c r="C66" s="23"/>
      <c r="D66" s="23"/>
      <c r="E66" s="23"/>
      <c r="F66" s="23"/>
      <c r="G66" s="23"/>
      <c r="H66" s="5"/>
      <c r="I66" s="15"/>
      <c r="J66" s="18"/>
      <c r="K66" s="20">
        <v>25331.78</v>
      </c>
      <c r="L66" s="20"/>
      <c r="M66" s="17"/>
    </row>
    <row r="67" spans="1:13" ht="27" customHeight="1" x14ac:dyDescent="0.3">
      <c r="A67" s="14"/>
      <c r="B67" s="24"/>
      <c r="C67" s="24"/>
      <c r="D67" s="24"/>
      <c r="E67" s="25" t="s">
        <v>47</v>
      </c>
      <c r="F67" s="25"/>
      <c r="G67" s="25"/>
      <c r="H67" s="25"/>
      <c r="I67" s="15" t="s">
        <v>34</v>
      </c>
      <c r="J67" s="16">
        <v>2</v>
      </c>
      <c r="K67" s="20">
        <v>1258.6199999999999</v>
      </c>
      <c r="L67" s="20"/>
      <c r="M67" s="17">
        <f t="shared" si="0"/>
        <v>629.30999999999995</v>
      </c>
    </row>
    <row r="68" spans="1:13" ht="39" customHeight="1" x14ac:dyDescent="0.3">
      <c r="A68" s="14"/>
      <c r="B68" s="24"/>
      <c r="C68" s="24"/>
      <c r="D68" s="24"/>
      <c r="E68" s="25" t="s">
        <v>48</v>
      </c>
      <c r="F68" s="25"/>
      <c r="G68" s="25"/>
      <c r="H68" s="25"/>
      <c r="I68" s="15" t="s">
        <v>107</v>
      </c>
      <c r="J68" s="16">
        <v>1</v>
      </c>
      <c r="K68" s="26">
        <v>578.84</v>
      </c>
      <c r="L68" s="26"/>
      <c r="M68" s="17">
        <f t="shared" si="0"/>
        <v>578.84</v>
      </c>
    </row>
    <row r="69" spans="1:13" ht="26.4" customHeight="1" x14ac:dyDescent="0.3">
      <c r="A69" s="14"/>
      <c r="B69" s="24"/>
      <c r="C69" s="24"/>
      <c r="D69" s="24"/>
      <c r="E69" s="25" t="s">
        <v>49</v>
      </c>
      <c r="F69" s="25"/>
      <c r="G69" s="25"/>
      <c r="H69" s="25"/>
      <c r="I69" s="15" t="s">
        <v>107</v>
      </c>
      <c r="J69" s="16">
        <v>1</v>
      </c>
      <c r="K69" s="26">
        <v>960.72</v>
      </c>
      <c r="L69" s="26"/>
      <c r="M69" s="17">
        <f t="shared" si="0"/>
        <v>960.72</v>
      </c>
    </row>
    <row r="70" spans="1:13" ht="46.2" customHeight="1" x14ac:dyDescent="0.3">
      <c r="A70" s="14"/>
      <c r="B70" s="24"/>
      <c r="C70" s="24"/>
      <c r="D70" s="24"/>
      <c r="E70" s="25" t="s">
        <v>50</v>
      </c>
      <c r="F70" s="25"/>
      <c r="G70" s="25"/>
      <c r="H70" s="25"/>
      <c r="I70" s="15" t="s">
        <v>107</v>
      </c>
      <c r="J70" s="16">
        <v>1</v>
      </c>
      <c r="K70" s="20">
        <v>15465.24</v>
      </c>
      <c r="L70" s="20"/>
      <c r="M70" s="17">
        <f t="shared" si="0"/>
        <v>15465.24</v>
      </c>
    </row>
    <row r="71" spans="1:13" ht="40.200000000000003" customHeight="1" x14ac:dyDescent="0.3">
      <c r="A71" s="14"/>
      <c r="B71" s="24"/>
      <c r="C71" s="24"/>
      <c r="D71" s="24"/>
      <c r="E71" s="25" t="s">
        <v>51</v>
      </c>
      <c r="F71" s="25"/>
      <c r="G71" s="25"/>
      <c r="H71" s="25"/>
      <c r="I71" s="15" t="s">
        <v>107</v>
      </c>
      <c r="J71" s="16">
        <v>1</v>
      </c>
      <c r="K71" s="26">
        <v>168.34</v>
      </c>
      <c r="L71" s="26"/>
      <c r="M71" s="17">
        <f t="shared" si="0"/>
        <v>168.34</v>
      </c>
    </row>
    <row r="72" spans="1:13" ht="22.8" customHeight="1" x14ac:dyDescent="0.3">
      <c r="A72" s="14"/>
      <c r="B72" s="24"/>
      <c r="C72" s="24"/>
      <c r="D72" s="24"/>
      <c r="E72" s="25" t="s">
        <v>52</v>
      </c>
      <c r="F72" s="25"/>
      <c r="G72" s="25"/>
      <c r="H72" s="25"/>
      <c r="I72" s="15" t="s">
        <v>107</v>
      </c>
      <c r="J72" s="16">
        <v>1</v>
      </c>
      <c r="K72" s="26">
        <v>826.94</v>
      </c>
      <c r="L72" s="26"/>
      <c r="M72" s="17">
        <f t="shared" si="0"/>
        <v>826.94</v>
      </c>
    </row>
    <row r="73" spans="1:13" ht="28.2" customHeight="1" x14ac:dyDescent="0.3">
      <c r="A73" s="14"/>
      <c r="B73" s="24"/>
      <c r="C73" s="24"/>
      <c r="D73" s="24"/>
      <c r="E73" s="25" t="s">
        <v>53</v>
      </c>
      <c r="F73" s="25"/>
      <c r="G73" s="25"/>
      <c r="H73" s="25"/>
      <c r="I73" s="15" t="s">
        <v>107</v>
      </c>
      <c r="J73" s="16">
        <v>1</v>
      </c>
      <c r="K73" s="20">
        <v>2711.69</v>
      </c>
      <c r="L73" s="20"/>
      <c r="M73" s="17">
        <f t="shared" si="0"/>
        <v>2711.69</v>
      </c>
    </row>
    <row r="74" spans="1:13" ht="28.2" customHeight="1" x14ac:dyDescent="0.3">
      <c r="A74" s="14"/>
      <c r="B74" s="24"/>
      <c r="C74" s="24"/>
      <c r="D74" s="24"/>
      <c r="E74" s="25" t="s">
        <v>101</v>
      </c>
      <c r="F74" s="25"/>
      <c r="G74" s="25"/>
      <c r="H74" s="25"/>
      <c r="I74" s="15" t="s">
        <v>107</v>
      </c>
      <c r="J74" s="16">
        <v>1</v>
      </c>
      <c r="K74" s="20">
        <v>1926.72</v>
      </c>
      <c r="L74" s="20"/>
      <c r="M74" s="17">
        <f t="shared" si="0"/>
        <v>1926.72</v>
      </c>
    </row>
    <row r="75" spans="1:13" ht="25.8" customHeight="1" x14ac:dyDescent="0.3">
      <c r="A75" s="14"/>
      <c r="B75" s="24"/>
      <c r="C75" s="24"/>
      <c r="D75" s="24"/>
      <c r="E75" s="25" t="s">
        <v>54</v>
      </c>
      <c r="F75" s="25"/>
      <c r="G75" s="25"/>
      <c r="H75" s="25"/>
      <c r="I75" s="15" t="s">
        <v>34</v>
      </c>
      <c r="J75" s="16">
        <v>35</v>
      </c>
      <c r="K75" s="20">
        <v>1434.67</v>
      </c>
      <c r="L75" s="20"/>
      <c r="M75" s="17">
        <f>K75/J75</f>
        <v>40.990571428571428</v>
      </c>
    </row>
    <row r="76" spans="1:13" ht="30.6" customHeight="1" x14ac:dyDescent="0.3">
      <c r="A76" s="14" t="s">
        <v>55</v>
      </c>
      <c r="B76" s="23" t="s">
        <v>8</v>
      </c>
      <c r="C76" s="23"/>
      <c r="D76" s="23"/>
      <c r="E76" s="23"/>
      <c r="F76" s="23"/>
      <c r="G76" s="23"/>
      <c r="H76" s="5"/>
      <c r="I76" s="15"/>
      <c r="J76" s="18"/>
      <c r="K76" s="20">
        <v>15391.87</v>
      </c>
      <c r="L76" s="20"/>
      <c r="M76" s="17"/>
    </row>
    <row r="77" spans="1:13" ht="30" customHeight="1" x14ac:dyDescent="0.3">
      <c r="A77" s="14"/>
      <c r="B77" s="24"/>
      <c r="C77" s="24"/>
      <c r="D77" s="24"/>
      <c r="E77" s="25" t="s">
        <v>56</v>
      </c>
      <c r="F77" s="25"/>
      <c r="G77" s="25"/>
      <c r="H77" s="25"/>
      <c r="I77" s="15" t="s">
        <v>107</v>
      </c>
      <c r="J77" s="18">
        <v>1</v>
      </c>
      <c r="K77" s="20">
        <v>15391.87</v>
      </c>
      <c r="L77" s="20"/>
      <c r="M77" s="17">
        <f>K77/J77</f>
        <v>15391.87</v>
      </c>
    </row>
    <row r="78" spans="1:13" ht="21" customHeight="1" x14ac:dyDescent="0.3">
      <c r="A78" s="14" t="s">
        <v>57</v>
      </c>
      <c r="B78" s="23" t="s">
        <v>10</v>
      </c>
      <c r="C78" s="23"/>
      <c r="D78" s="23"/>
      <c r="E78" s="23"/>
      <c r="F78" s="23"/>
      <c r="G78" s="23"/>
      <c r="H78" s="5"/>
      <c r="I78" s="15"/>
      <c r="J78" s="18"/>
      <c r="K78" s="20">
        <v>3421.44</v>
      </c>
      <c r="L78" s="20"/>
      <c r="M78" s="17"/>
    </row>
    <row r="79" spans="1:13" ht="42.6" customHeight="1" x14ac:dyDescent="0.3">
      <c r="A79" s="14"/>
      <c r="B79" s="24"/>
      <c r="C79" s="24"/>
      <c r="D79" s="24"/>
      <c r="E79" s="25" t="s">
        <v>58</v>
      </c>
      <c r="F79" s="25"/>
      <c r="G79" s="25"/>
      <c r="H79" s="25"/>
      <c r="I79" s="15" t="s">
        <v>107</v>
      </c>
      <c r="J79" s="16">
        <v>1</v>
      </c>
      <c r="K79" s="20">
        <v>3421.44</v>
      </c>
      <c r="L79" s="20"/>
      <c r="M79" s="17">
        <f t="shared" si="0"/>
        <v>3421.44</v>
      </c>
    </row>
    <row r="80" spans="1:13" ht="31.8" customHeight="1" x14ac:dyDescent="0.3">
      <c r="A80" s="14" t="s">
        <v>59</v>
      </c>
      <c r="B80" s="23" t="s">
        <v>11</v>
      </c>
      <c r="C80" s="23"/>
      <c r="D80" s="23"/>
      <c r="E80" s="23"/>
      <c r="F80" s="23"/>
      <c r="G80" s="23"/>
      <c r="H80" s="5"/>
      <c r="I80" s="15"/>
      <c r="J80" s="18"/>
      <c r="K80" s="20">
        <v>45915.6</v>
      </c>
      <c r="L80" s="20"/>
      <c r="M80" s="17"/>
    </row>
    <row r="81" spans="1:13" ht="47.4" customHeight="1" x14ac:dyDescent="0.3">
      <c r="A81" s="14"/>
      <c r="B81" s="24"/>
      <c r="C81" s="24"/>
      <c r="D81" s="24"/>
      <c r="E81" s="25" t="s">
        <v>60</v>
      </c>
      <c r="F81" s="25"/>
      <c r="G81" s="25"/>
      <c r="H81" s="25"/>
      <c r="I81" s="15" t="s">
        <v>61</v>
      </c>
      <c r="J81" s="16">
        <v>12</v>
      </c>
      <c r="K81" s="20">
        <v>45915.6</v>
      </c>
      <c r="L81" s="20"/>
      <c r="M81" s="17">
        <f t="shared" si="0"/>
        <v>3826.2999999999997</v>
      </c>
    </row>
    <row r="82" spans="1:13" ht="29.4" customHeight="1" x14ac:dyDescent="0.3">
      <c r="A82" s="14" t="s">
        <v>102</v>
      </c>
      <c r="B82" s="23" t="s">
        <v>12</v>
      </c>
      <c r="C82" s="23"/>
      <c r="D82" s="23"/>
      <c r="E82" s="23"/>
      <c r="F82" s="23"/>
      <c r="G82" s="23"/>
      <c r="H82" s="5"/>
      <c r="I82" s="15"/>
      <c r="J82" s="18"/>
      <c r="K82" s="26">
        <v>150.46</v>
      </c>
      <c r="L82" s="26"/>
      <c r="M82" s="17"/>
    </row>
    <row r="83" spans="1:13" ht="42.6" customHeight="1" x14ac:dyDescent="0.3">
      <c r="A83" s="14"/>
      <c r="B83" s="24"/>
      <c r="C83" s="24"/>
      <c r="D83" s="24"/>
      <c r="E83" s="25" t="s">
        <v>103</v>
      </c>
      <c r="F83" s="25"/>
      <c r="G83" s="25"/>
      <c r="H83" s="25"/>
      <c r="I83" s="15" t="s">
        <v>108</v>
      </c>
      <c r="J83" s="18">
        <v>1</v>
      </c>
      <c r="K83" s="26">
        <v>150.46</v>
      </c>
      <c r="L83" s="26"/>
      <c r="M83" s="17">
        <f t="shared" si="0"/>
        <v>150.46</v>
      </c>
    </row>
    <row r="84" spans="1:13" ht="41.4" customHeight="1" x14ac:dyDescent="0.3">
      <c r="A84" s="14" t="s">
        <v>62</v>
      </c>
      <c r="B84" s="23" t="s">
        <v>63</v>
      </c>
      <c r="C84" s="23"/>
      <c r="D84" s="23"/>
      <c r="E84" s="23"/>
      <c r="F84" s="23"/>
      <c r="G84" s="23"/>
      <c r="H84" s="5"/>
      <c r="I84" s="15"/>
      <c r="J84" s="18"/>
      <c r="K84" s="20">
        <v>3066</v>
      </c>
      <c r="L84" s="20"/>
      <c r="M84" s="17"/>
    </row>
    <row r="85" spans="1:13" ht="24.6" customHeight="1" x14ac:dyDescent="0.3">
      <c r="A85" s="14" t="s">
        <v>104</v>
      </c>
      <c r="B85" s="23" t="s">
        <v>105</v>
      </c>
      <c r="C85" s="23"/>
      <c r="D85" s="23"/>
      <c r="E85" s="23"/>
      <c r="F85" s="23"/>
      <c r="G85" s="23"/>
      <c r="H85" s="5"/>
      <c r="I85" s="15"/>
      <c r="J85" s="18"/>
      <c r="K85" s="20">
        <v>3066</v>
      </c>
      <c r="L85" s="20"/>
      <c r="M85" s="17"/>
    </row>
    <row r="86" spans="1:13" ht="19.8" customHeight="1" x14ac:dyDescent="0.3">
      <c r="A86" s="14" t="s">
        <v>64</v>
      </c>
      <c r="B86" s="24"/>
      <c r="C86" s="24"/>
      <c r="D86" s="24"/>
      <c r="E86" s="25" t="s">
        <v>106</v>
      </c>
      <c r="F86" s="25"/>
      <c r="G86" s="25"/>
      <c r="H86" s="25"/>
      <c r="I86" s="15" t="s">
        <v>39</v>
      </c>
      <c r="J86" s="16">
        <v>2.68</v>
      </c>
      <c r="K86" s="20">
        <v>3066</v>
      </c>
      <c r="L86" s="20"/>
      <c r="M86" s="17">
        <f t="shared" si="0"/>
        <v>1144.0298507462685</v>
      </c>
    </row>
    <row r="87" spans="1:13" ht="14.4" customHeight="1" x14ac:dyDescent="0.3">
      <c r="A87" s="14" t="s">
        <v>65</v>
      </c>
      <c r="B87" s="23" t="s">
        <v>21</v>
      </c>
      <c r="C87" s="23"/>
      <c r="D87" s="23"/>
      <c r="E87" s="23"/>
      <c r="F87" s="23"/>
      <c r="G87" s="23"/>
      <c r="H87" s="5"/>
      <c r="I87" s="15"/>
      <c r="J87" s="18"/>
      <c r="K87" s="20">
        <v>53289.25</v>
      </c>
      <c r="L87" s="20"/>
      <c r="M87" s="17"/>
    </row>
    <row r="88" spans="1:13" ht="34.799999999999997" customHeight="1" x14ac:dyDescent="0.3">
      <c r="A88" s="14" t="s">
        <v>66</v>
      </c>
      <c r="B88" s="23" t="s">
        <v>67</v>
      </c>
      <c r="C88" s="23"/>
      <c r="D88" s="23"/>
      <c r="E88" s="23"/>
      <c r="F88" s="23"/>
      <c r="G88" s="23"/>
      <c r="H88" s="5"/>
      <c r="I88" s="15"/>
      <c r="J88" s="18"/>
      <c r="K88" s="20">
        <v>3133.34</v>
      </c>
      <c r="L88" s="20"/>
      <c r="M88" s="17"/>
    </row>
    <row r="89" spans="1:13" ht="30.6" customHeight="1" x14ac:dyDescent="0.3">
      <c r="A89" s="14"/>
      <c r="B89" s="24"/>
      <c r="C89" s="24"/>
      <c r="D89" s="24"/>
      <c r="E89" s="25" t="s">
        <v>68</v>
      </c>
      <c r="F89" s="25"/>
      <c r="G89" s="25"/>
      <c r="H89" s="25"/>
      <c r="I89" s="15" t="s">
        <v>61</v>
      </c>
      <c r="J89" s="18">
        <v>12</v>
      </c>
      <c r="K89" s="20">
        <v>3133.34</v>
      </c>
      <c r="L89" s="20"/>
      <c r="M89" s="17">
        <f t="shared" si="0"/>
        <v>261.11166666666668</v>
      </c>
    </row>
    <row r="90" spans="1:13" ht="27.6" customHeight="1" x14ac:dyDescent="0.3">
      <c r="A90" s="14" t="s">
        <v>69</v>
      </c>
      <c r="B90" s="23" t="s">
        <v>70</v>
      </c>
      <c r="C90" s="23"/>
      <c r="D90" s="23"/>
      <c r="E90" s="23"/>
      <c r="F90" s="23"/>
      <c r="G90" s="23"/>
      <c r="H90" s="5"/>
      <c r="I90" s="15"/>
      <c r="J90" s="18"/>
      <c r="K90" s="20">
        <v>39720.720000000001</v>
      </c>
      <c r="L90" s="20"/>
      <c r="M90" s="17"/>
    </row>
    <row r="91" spans="1:13" ht="27.6" customHeight="1" x14ac:dyDescent="0.3">
      <c r="A91" s="14"/>
      <c r="B91" s="24"/>
      <c r="C91" s="24"/>
      <c r="D91" s="24"/>
      <c r="E91" s="25" t="s">
        <v>71</v>
      </c>
      <c r="F91" s="25"/>
      <c r="G91" s="25"/>
      <c r="H91" s="25"/>
      <c r="I91" s="15" t="s">
        <v>61</v>
      </c>
      <c r="J91" s="18">
        <v>12</v>
      </c>
      <c r="K91" s="20">
        <v>39720.720000000001</v>
      </c>
      <c r="L91" s="20"/>
      <c r="M91" s="17">
        <f t="shared" si="0"/>
        <v>3310.06</v>
      </c>
    </row>
    <row r="92" spans="1:13" ht="42" customHeight="1" x14ac:dyDescent="0.3">
      <c r="A92" s="14" t="s">
        <v>72</v>
      </c>
      <c r="B92" s="23" t="s">
        <v>73</v>
      </c>
      <c r="C92" s="23"/>
      <c r="D92" s="23"/>
      <c r="E92" s="23"/>
      <c r="F92" s="23"/>
      <c r="G92" s="23"/>
      <c r="H92" s="5"/>
      <c r="I92" s="15"/>
      <c r="J92" s="18"/>
      <c r="K92" s="20">
        <v>10435.19</v>
      </c>
      <c r="L92" s="20"/>
      <c r="M92" s="17"/>
    </row>
    <row r="93" spans="1:13" ht="26.4" customHeight="1" x14ac:dyDescent="0.3">
      <c r="A93" s="14"/>
      <c r="B93" s="24"/>
      <c r="C93" s="24"/>
      <c r="D93" s="24"/>
      <c r="E93" s="25" t="s">
        <v>74</v>
      </c>
      <c r="F93" s="25"/>
      <c r="G93" s="25"/>
      <c r="H93" s="25"/>
      <c r="I93" s="15" t="s">
        <v>61</v>
      </c>
      <c r="J93" s="18">
        <v>12</v>
      </c>
      <c r="K93" s="20">
        <v>10435.19</v>
      </c>
      <c r="L93" s="20"/>
      <c r="M93" s="17">
        <f t="shared" si="0"/>
        <v>869.59916666666675</v>
      </c>
    </row>
    <row r="94" spans="1:13" ht="27" customHeight="1" x14ac:dyDescent="0.3">
      <c r="A94" s="19"/>
      <c r="B94" s="21" t="s">
        <v>22</v>
      </c>
      <c r="C94" s="21"/>
      <c r="D94" s="21"/>
      <c r="E94" s="22">
        <v>249127.95</v>
      </c>
      <c r="F94" s="22"/>
      <c r="G94" s="22"/>
      <c r="H94" s="22"/>
      <c r="I94" s="22"/>
      <c r="J94" s="22"/>
      <c r="K94" s="22"/>
      <c r="L94" s="22"/>
      <c r="M94" s="17"/>
    </row>
    <row r="96" spans="1:13" x14ac:dyDescent="0.3">
      <c r="B96" t="s">
        <v>75</v>
      </c>
      <c r="J96" t="s">
        <v>76</v>
      </c>
    </row>
  </sheetData>
  <mergeCells count="223">
    <mergeCell ref="B9:H9"/>
    <mergeCell ref="I9:J9"/>
    <mergeCell ref="K9:L9"/>
    <mergeCell ref="B10:H10"/>
    <mergeCell ref="I10:J10"/>
    <mergeCell ref="B11:H11"/>
    <mergeCell ref="I11:J11"/>
    <mergeCell ref="B7:H7"/>
    <mergeCell ref="I7:J7"/>
    <mergeCell ref="K7:L7"/>
    <mergeCell ref="B8:G8"/>
    <mergeCell ref="I8:J8"/>
    <mergeCell ref="K8:L8"/>
    <mergeCell ref="B15:H15"/>
    <mergeCell ref="I15:J15"/>
    <mergeCell ref="B16:H16"/>
    <mergeCell ref="I16:J16"/>
    <mergeCell ref="B17:H17"/>
    <mergeCell ref="I17:J17"/>
    <mergeCell ref="B12:H12"/>
    <mergeCell ref="I12:J12"/>
    <mergeCell ref="B13:H13"/>
    <mergeCell ref="I13:J13"/>
    <mergeCell ref="B14:H14"/>
    <mergeCell ref="I14:J14"/>
    <mergeCell ref="B21:H21"/>
    <mergeCell ref="I21:J21"/>
    <mergeCell ref="B22:H22"/>
    <mergeCell ref="I22:J22"/>
    <mergeCell ref="B23:H23"/>
    <mergeCell ref="I23:J23"/>
    <mergeCell ref="B18:H18"/>
    <mergeCell ref="I18:J18"/>
    <mergeCell ref="B19:H19"/>
    <mergeCell ref="I19:J19"/>
    <mergeCell ref="B20:H20"/>
    <mergeCell ref="I20:J20"/>
    <mergeCell ref="B30:D30"/>
    <mergeCell ref="E30:H30"/>
    <mergeCell ref="K30:L30"/>
    <mergeCell ref="B24:H24"/>
    <mergeCell ref="I24:J24"/>
    <mergeCell ref="B25:H25"/>
    <mergeCell ref="I25:J25"/>
    <mergeCell ref="B26:H26"/>
    <mergeCell ref="I26:J26"/>
    <mergeCell ref="B47:D47"/>
    <mergeCell ref="E47:H47"/>
    <mergeCell ref="K47:L47"/>
    <mergeCell ref="B48:D48"/>
    <mergeCell ref="B43:D43"/>
    <mergeCell ref="E43:H43"/>
    <mergeCell ref="K43:L43"/>
    <mergeCell ref="B44:D44"/>
    <mergeCell ref="B39:D39"/>
    <mergeCell ref="E39:H39"/>
    <mergeCell ref="K39:L39"/>
    <mergeCell ref="B40:D40"/>
    <mergeCell ref="B70:D70"/>
    <mergeCell ref="E70:H70"/>
    <mergeCell ref="K70:L70"/>
    <mergeCell ref="B71:D71"/>
    <mergeCell ref="B66:G66"/>
    <mergeCell ref="K66:L66"/>
    <mergeCell ref="B67:D67"/>
    <mergeCell ref="E67:H67"/>
    <mergeCell ref="B62:D62"/>
    <mergeCell ref="E62:H62"/>
    <mergeCell ref="K62:L62"/>
    <mergeCell ref="B63:D63"/>
    <mergeCell ref="B79:D79"/>
    <mergeCell ref="E79:H79"/>
    <mergeCell ref="K79:L79"/>
    <mergeCell ref="B80:G80"/>
    <mergeCell ref="B78:G78"/>
    <mergeCell ref="K78:L78"/>
    <mergeCell ref="B74:D74"/>
    <mergeCell ref="E74:H74"/>
    <mergeCell ref="K74:L74"/>
    <mergeCell ref="B75:D75"/>
    <mergeCell ref="B89:D89"/>
    <mergeCell ref="E89:H89"/>
    <mergeCell ref="K89:L89"/>
    <mergeCell ref="B87:G87"/>
    <mergeCell ref="K87:L87"/>
    <mergeCell ref="B88:G88"/>
    <mergeCell ref="K88:L88"/>
    <mergeCell ref="B83:D83"/>
    <mergeCell ref="E83:H83"/>
    <mergeCell ref="K83:L83"/>
    <mergeCell ref="B84:G84"/>
    <mergeCell ref="E36:H36"/>
    <mergeCell ref="K36:L36"/>
    <mergeCell ref="B37:D37"/>
    <mergeCell ref="E37:H37"/>
    <mergeCell ref="K37:L37"/>
    <mergeCell ref="B38:D38"/>
    <mergeCell ref="E38:H38"/>
    <mergeCell ref="K38:L38"/>
    <mergeCell ref="B31:G31"/>
    <mergeCell ref="K31:L31"/>
    <mergeCell ref="B32:G32"/>
    <mergeCell ref="K32:L32"/>
    <mergeCell ref="B33:D33"/>
    <mergeCell ref="E33:H33"/>
    <mergeCell ref="K33:L33"/>
    <mergeCell ref="B35:D35"/>
    <mergeCell ref="E35:H35"/>
    <mergeCell ref="K35:L35"/>
    <mergeCell ref="B36:D36"/>
    <mergeCell ref="B34:D34"/>
    <mergeCell ref="E34:H34"/>
    <mergeCell ref="K34:L34"/>
    <mergeCell ref="E44:H44"/>
    <mergeCell ref="K44:L44"/>
    <mergeCell ref="B45:D45"/>
    <mergeCell ref="E45:H45"/>
    <mergeCell ref="K45:L45"/>
    <mergeCell ref="B46:D46"/>
    <mergeCell ref="E46:H46"/>
    <mergeCell ref="K46:L46"/>
    <mergeCell ref="E40:H40"/>
    <mergeCell ref="K40:L40"/>
    <mergeCell ref="B41:D41"/>
    <mergeCell ref="E41:H41"/>
    <mergeCell ref="K41:L41"/>
    <mergeCell ref="B42:D42"/>
    <mergeCell ref="E42:H42"/>
    <mergeCell ref="K42:L42"/>
    <mergeCell ref="E52:H52"/>
    <mergeCell ref="K52:L52"/>
    <mergeCell ref="B53:D53"/>
    <mergeCell ref="E53:H53"/>
    <mergeCell ref="K53:L53"/>
    <mergeCell ref="B54:D54"/>
    <mergeCell ref="E54:H54"/>
    <mergeCell ref="K54:L54"/>
    <mergeCell ref="E48:H48"/>
    <mergeCell ref="K48:L48"/>
    <mergeCell ref="B49:G49"/>
    <mergeCell ref="K49:L49"/>
    <mergeCell ref="B50:D50"/>
    <mergeCell ref="E50:H50"/>
    <mergeCell ref="K50:L50"/>
    <mergeCell ref="B51:D51"/>
    <mergeCell ref="E51:H51"/>
    <mergeCell ref="K51:L51"/>
    <mergeCell ref="B52:D52"/>
    <mergeCell ref="E59:H59"/>
    <mergeCell ref="K59:L59"/>
    <mergeCell ref="B60:D60"/>
    <mergeCell ref="E60:H60"/>
    <mergeCell ref="K60:L60"/>
    <mergeCell ref="B61:D61"/>
    <mergeCell ref="E61:H61"/>
    <mergeCell ref="K61:L61"/>
    <mergeCell ref="K55:L55"/>
    <mergeCell ref="B56:D56"/>
    <mergeCell ref="E56:H56"/>
    <mergeCell ref="K56:L56"/>
    <mergeCell ref="B57:D57"/>
    <mergeCell ref="E57:H57"/>
    <mergeCell ref="K57:L57"/>
    <mergeCell ref="B58:D58"/>
    <mergeCell ref="E58:H58"/>
    <mergeCell ref="K58:L58"/>
    <mergeCell ref="B59:D59"/>
    <mergeCell ref="B55:D55"/>
    <mergeCell ref="E55:H55"/>
    <mergeCell ref="K67:L67"/>
    <mergeCell ref="B68:D68"/>
    <mergeCell ref="E68:H68"/>
    <mergeCell ref="K68:L68"/>
    <mergeCell ref="B69:D69"/>
    <mergeCell ref="E69:H69"/>
    <mergeCell ref="K69:L69"/>
    <mergeCell ref="E63:H63"/>
    <mergeCell ref="K63:L63"/>
    <mergeCell ref="B64:D64"/>
    <mergeCell ref="E64:H64"/>
    <mergeCell ref="K64:L64"/>
    <mergeCell ref="B65:D65"/>
    <mergeCell ref="E65:H65"/>
    <mergeCell ref="K65:L65"/>
    <mergeCell ref="E75:H75"/>
    <mergeCell ref="K75:L75"/>
    <mergeCell ref="B76:G76"/>
    <mergeCell ref="K76:L76"/>
    <mergeCell ref="B77:D77"/>
    <mergeCell ref="E77:H77"/>
    <mergeCell ref="K77:L77"/>
    <mergeCell ref="E71:H71"/>
    <mergeCell ref="K71:L71"/>
    <mergeCell ref="B72:D72"/>
    <mergeCell ref="E72:H72"/>
    <mergeCell ref="K72:L72"/>
    <mergeCell ref="B73:D73"/>
    <mergeCell ref="E73:H73"/>
    <mergeCell ref="K73:L73"/>
    <mergeCell ref="K84:L84"/>
    <mergeCell ref="B85:G85"/>
    <mergeCell ref="K85:L85"/>
    <mergeCell ref="B86:D86"/>
    <mergeCell ref="E86:H86"/>
    <mergeCell ref="K86:L86"/>
    <mergeCell ref="K80:L80"/>
    <mergeCell ref="B81:D81"/>
    <mergeCell ref="E81:H81"/>
    <mergeCell ref="K81:L81"/>
    <mergeCell ref="B82:G82"/>
    <mergeCell ref="K82:L82"/>
    <mergeCell ref="K93:L93"/>
    <mergeCell ref="B94:D94"/>
    <mergeCell ref="E94:L94"/>
    <mergeCell ref="B90:G90"/>
    <mergeCell ref="K90:L90"/>
    <mergeCell ref="B91:D91"/>
    <mergeCell ref="E91:H91"/>
    <mergeCell ref="K91:L91"/>
    <mergeCell ref="B92:G92"/>
    <mergeCell ref="K92:L92"/>
    <mergeCell ref="B93:D93"/>
    <mergeCell ref="E93:H93"/>
  </mergeCells>
  <pageMargins left="0.25" right="0.25" top="0.75" bottom="0.75" header="0.3" footer="0.3"/>
  <pageSetup paperSize="9" scale="66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2015-10-28T11:18:59Z</dcterms:modified>
</cp:coreProperties>
</file>